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F:\ZY_F_backup\project\Ac\WB\20210414\"/>
    </mc:Choice>
  </mc:AlternateContent>
  <xr:revisionPtr revIDLastSave="0" documentId="13_ncr:1_{4135BE07-D45A-4C67-B639-3EB8EEAF924F}" xr6:coauthVersionLast="47" xr6:coauthVersionMax="47" xr10:uidLastSave="{00000000-0000-0000-0000-000000000000}"/>
  <bookViews>
    <workbookView xWindow="1776" yWindow="1152" windowWidth="18528" windowHeight="10848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2" l="1"/>
  <c r="Q8" i="2"/>
  <c r="T8" i="2"/>
  <c r="D15" i="2"/>
  <c r="D16" i="2" s="1"/>
  <c r="E15" i="2"/>
  <c r="E16" i="2" s="1"/>
  <c r="F15" i="2"/>
  <c r="F16" i="2" s="1"/>
  <c r="G15" i="2"/>
  <c r="G16" i="2" s="1"/>
  <c r="H15" i="2"/>
  <c r="H16" i="2" s="1"/>
  <c r="I15" i="2"/>
  <c r="I16" i="2" s="1"/>
  <c r="J15" i="2"/>
  <c r="J16" i="2" s="1"/>
  <c r="K15" i="2"/>
  <c r="K16" i="2" s="1"/>
  <c r="L15" i="2"/>
  <c r="L16" i="2" s="1"/>
  <c r="O15" i="2"/>
  <c r="O16" i="2" s="1"/>
  <c r="P15" i="2"/>
  <c r="P16" i="2" s="1"/>
  <c r="Q15" i="2"/>
  <c r="Q16" i="2" s="1"/>
  <c r="R15" i="2"/>
  <c r="R16" i="2" s="1"/>
  <c r="S15" i="2"/>
  <c r="S16" i="2" s="1"/>
  <c r="T15" i="2"/>
  <c r="T16" i="2" s="1"/>
  <c r="U15" i="2"/>
  <c r="U16" i="2" s="1"/>
  <c r="V15" i="2"/>
  <c r="V16" i="2" s="1"/>
  <c r="W15" i="2"/>
  <c r="W16" i="2" s="1"/>
  <c r="X15" i="2"/>
  <c r="X16" i="2" s="1"/>
  <c r="D7" i="2"/>
  <c r="D8" i="2" s="1"/>
  <c r="E7" i="2"/>
  <c r="E8" i="2" s="1"/>
  <c r="F7" i="2"/>
  <c r="F8" i="2" s="1"/>
  <c r="G7" i="2"/>
  <c r="G8" i="2" s="1"/>
  <c r="H7" i="2"/>
  <c r="H8" i="2" s="1"/>
  <c r="I7" i="2"/>
  <c r="I8" i="2" s="1"/>
  <c r="J7" i="2"/>
  <c r="J8" i="2" s="1"/>
  <c r="K7" i="2"/>
  <c r="K8" i="2" s="1"/>
  <c r="L7" i="2"/>
  <c r="L8" i="2" s="1"/>
  <c r="O7" i="2"/>
  <c r="O8" i="2" s="1"/>
  <c r="O11" i="2" s="1"/>
  <c r="P7" i="2"/>
  <c r="Q7" i="2"/>
  <c r="R7" i="2"/>
  <c r="R8" i="2" s="1"/>
  <c r="S7" i="2"/>
  <c r="S8" i="2" s="1"/>
  <c r="T7" i="2"/>
  <c r="U7" i="2"/>
  <c r="U8" i="2" s="1"/>
  <c r="V7" i="2"/>
  <c r="V8" i="2" s="1"/>
  <c r="W7" i="2"/>
  <c r="W8" i="2" s="1"/>
  <c r="X7" i="2"/>
  <c r="X8" i="2" s="1"/>
  <c r="C15" i="2"/>
  <c r="C16" i="2" s="1"/>
  <c r="C7" i="2"/>
  <c r="C8" i="2" s="1"/>
  <c r="C11" i="2" l="1"/>
  <c r="C20" i="2"/>
  <c r="O17" i="2"/>
  <c r="O20" i="2"/>
  <c r="T10" i="2"/>
  <c r="T9" i="2"/>
  <c r="O18" i="2"/>
  <c r="C10" i="2"/>
  <c r="C9" i="2"/>
  <c r="H18" i="2"/>
  <c r="H17" i="2"/>
  <c r="O9" i="2"/>
  <c r="O10" i="2"/>
  <c r="C18" i="2"/>
  <c r="C17" i="2"/>
  <c r="T17" i="2"/>
  <c r="T18" i="2"/>
  <c r="H9" i="2"/>
  <c r="H10" i="2"/>
</calcChain>
</file>

<file path=xl/sharedStrings.xml><?xml version="1.0" encoding="utf-8"?>
<sst xmlns="http://schemas.openxmlformats.org/spreadsheetml/2006/main" count="6" uniqueCount="6">
  <si>
    <t>ACOT8</t>
    <phoneticPr fontId="1" type="noConversion"/>
  </si>
  <si>
    <t>ACOT12</t>
    <phoneticPr fontId="1" type="noConversion"/>
  </si>
  <si>
    <t>HMGCS2-8</t>
    <phoneticPr fontId="1" type="noConversion"/>
  </si>
  <si>
    <t>HMGCS2-12</t>
    <phoneticPr fontId="1" type="noConversion"/>
  </si>
  <si>
    <t>actin-8</t>
    <phoneticPr fontId="1" type="noConversion"/>
  </si>
  <si>
    <t>actin-12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</si>
</sst>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noFill/>
            <a:ln w="1270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(Sheet2!$C$10,Sheet2!$H$10)</c:f>
                <c:numCache>
                  <c:formatCode>General</c:formatCode>
                  <c:ptCount val="2"/>
                  <c:pt idx="0">
                    <c:v>0.25116562831491779</c:v>
                  </c:pt>
                  <c:pt idx="1">
                    <c:v>8.2395886482229064E-2</c:v>
                  </c:pt>
                </c:numCache>
              </c:numRef>
            </c:plus>
            <c:minus>
              <c:numRef>
                <c:f>(Sheet2!$C$10,Sheet2!$H$10)</c:f>
                <c:numCache>
                  <c:formatCode>General</c:formatCode>
                  <c:ptCount val="2"/>
                  <c:pt idx="0">
                    <c:v>0.25116562831491779</c:v>
                  </c:pt>
                  <c:pt idx="1">
                    <c:v>8.2395886482229064E-2</c:v>
                  </c:pt>
                </c:numCache>
              </c:numRef>
            </c:minus>
            <c:spPr>
              <a:ln w="12700"/>
            </c:spPr>
          </c:errBars>
          <c:cat>
            <c:numRef>
              <c:f>Sheet2!$G$28:$L$28</c:f>
              <c:numCache>
                <c:formatCode>General</c:formatCode>
                <c:ptCount val="6"/>
              </c:numCache>
            </c:numRef>
          </c:cat>
          <c:val>
            <c:numRef>
              <c:f>(Sheet2!$C$9,Sheet2!$H$9)</c:f>
              <c:numCache>
                <c:formatCode>General</c:formatCode>
                <c:ptCount val="2"/>
                <c:pt idx="0">
                  <c:v>1.0939591923983378</c:v>
                </c:pt>
                <c:pt idx="1">
                  <c:v>0.45425041683128892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55-4FAC-A9E8-2C74AA29C8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5"/>
        <c:axId val="124773888"/>
        <c:axId val="124775424"/>
      </c:barChart>
      <c:catAx>
        <c:axId val="1247738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spPr>
          <a:ln w="12700">
            <a:solidFill>
              <a:schemeClr val="tx1"/>
            </a:solidFill>
          </a:ln>
        </c:spPr>
        <c:crossAx val="124775424"/>
        <c:crosses val="autoZero"/>
        <c:auto val="1"/>
        <c:lblAlgn val="ctr"/>
        <c:lblOffset val="100"/>
        <c:noMultiLvlLbl val="0"/>
      </c:catAx>
      <c:valAx>
        <c:axId val="124775424"/>
        <c:scaling>
          <c:orientation val="minMax"/>
          <c:max val="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7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zh-CN"/>
          </a:p>
        </c:txPr>
        <c:crossAx val="124773888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noFill/>
            <a:ln w="1270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(Sheet2!$C$18,Sheet2!$H$18)</c:f>
                <c:numCache>
                  <c:formatCode>General</c:formatCode>
                  <c:ptCount val="2"/>
                  <c:pt idx="0">
                    <c:v>0.11790986792103686</c:v>
                  </c:pt>
                  <c:pt idx="1">
                    <c:v>8.468959754557652E-2</c:v>
                  </c:pt>
                </c:numCache>
              </c:numRef>
            </c:plus>
            <c:minus>
              <c:numRef>
                <c:f>(Sheet2!$C$18,Sheet2!$H$18)</c:f>
                <c:numCache>
                  <c:formatCode>General</c:formatCode>
                  <c:ptCount val="2"/>
                  <c:pt idx="0">
                    <c:v>0.11790986792103686</c:v>
                  </c:pt>
                  <c:pt idx="1">
                    <c:v>8.468959754557652E-2</c:v>
                  </c:pt>
                </c:numCache>
              </c:numRef>
            </c:minus>
            <c:spPr>
              <a:ln w="12700"/>
            </c:spPr>
          </c:errBars>
          <c:cat>
            <c:numRef>
              <c:f>Sheet2!$G$32:$L$32</c:f>
              <c:numCache>
                <c:formatCode>General</c:formatCode>
                <c:ptCount val="6"/>
              </c:numCache>
            </c:numRef>
          </c:cat>
          <c:val>
            <c:numRef>
              <c:f>(Sheet2!$C$17,Sheet2!$H$17)</c:f>
              <c:numCache>
                <c:formatCode>General</c:formatCode>
                <c:ptCount val="2"/>
                <c:pt idx="0">
                  <c:v>1.0000152515038419</c:v>
                </c:pt>
                <c:pt idx="1">
                  <c:v>0.70375417264430806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17-4A68-B992-355DAAA143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5"/>
        <c:axId val="124773888"/>
        <c:axId val="124775424"/>
      </c:barChart>
      <c:catAx>
        <c:axId val="1247738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spPr>
          <a:ln w="12700">
            <a:solidFill>
              <a:schemeClr val="tx1"/>
            </a:solidFill>
          </a:ln>
        </c:spPr>
        <c:crossAx val="124775424"/>
        <c:crosses val="autoZero"/>
        <c:auto val="1"/>
        <c:lblAlgn val="ctr"/>
        <c:lblOffset val="100"/>
        <c:noMultiLvlLbl val="0"/>
      </c:catAx>
      <c:valAx>
        <c:axId val="124775424"/>
        <c:scaling>
          <c:orientation val="minMax"/>
          <c:max val="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7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zh-CN"/>
          </a:p>
        </c:txPr>
        <c:crossAx val="124773888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noFill/>
            <a:ln w="1270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(Sheet2!$O$10,Sheet2!$T$10)</c:f>
                <c:numCache>
                  <c:formatCode>General</c:formatCode>
                  <c:ptCount val="2"/>
                  <c:pt idx="0">
                    <c:v>0.34662713336076489</c:v>
                  </c:pt>
                  <c:pt idx="1">
                    <c:v>0.16209516520791015</c:v>
                  </c:pt>
                </c:numCache>
              </c:numRef>
            </c:plus>
            <c:minus>
              <c:numRef>
                <c:f>(Sheet2!$C$10,Sheet2!$H$10,Sheet2!$O$10,Sheet2!$T$10)</c:f>
                <c:numCache>
                  <c:formatCode>General</c:formatCode>
                  <c:ptCount val="4"/>
                  <c:pt idx="0">
                    <c:v>0.25116562831491779</c:v>
                  </c:pt>
                  <c:pt idx="1">
                    <c:v>8.2395886482229064E-2</c:v>
                  </c:pt>
                  <c:pt idx="2">
                    <c:v>0.34662713336076489</c:v>
                  </c:pt>
                  <c:pt idx="3">
                    <c:v>0.16209516520791015</c:v>
                  </c:pt>
                </c:numCache>
              </c:numRef>
            </c:minus>
            <c:spPr>
              <a:ln w="12700"/>
            </c:spPr>
          </c:errBars>
          <c:cat>
            <c:numRef>
              <c:f>Sheet2!$G$28:$L$28</c:f>
              <c:numCache>
                <c:formatCode>General</c:formatCode>
                <c:ptCount val="6"/>
              </c:numCache>
            </c:numRef>
          </c:cat>
          <c:val>
            <c:numRef>
              <c:f>(Sheet2!$O$9,Sheet2!$T$9)</c:f>
              <c:numCache>
                <c:formatCode>General</c:formatCode>
                <c:ptCount val="2"/>
                <c:pt idx="0">
                  <c:v>1.0000362980612221</c:v>
                </c:pt>
                <c:pt idx="1">
                  <c:v>0.38285003941258039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FC-4813-BBBD-3259CBF18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5"/>
        <c:axId val="124773888"/>
        <c:axId val="124775424"/>
      </c:barChart>
      <c:catAx>
        <c:axId val="1247738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spPr>
          <a:ln w="12700">
            <a:solidFill>
              <a:schemeClr val="tx1"/>
            </a:solidFill>
          </a:ln>
        </c:spPr>
        <c:crossAx val="124775424"/>
        <c:crosses val="autoZero"/>
        <c:auto val="1"/>
        <c:lblAlgn val="ctr"/>
        <c:lblOffset val="100"/>
        <c:noMultiLvlLbl val="0"/>
      </c:catAx>
      <c:valAx>
        <c:axId val="124775424"/>
        <c:scaling>
          <c:orientation val="minMax"/>
          <c:max val="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7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zh-CN"/>
          </a:p>
        </c:txPr>
        <c:crossAx val="124773888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noFill/>
            <a:ln w="12700">
              <a:solidFill>
                <a:schemeClr val="tx1"/>
              </a:solidFill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(Sheet2!$C$10,Sheet2!$H$10)</c:f>
                <c:numCache>
                  <c:formatCode>General</c:formatCode>
                  <c:ptCount val="2"/>
                  <c:pt idx="0">
                    <c:v>0.25116562831491779</c:v>
                  </c:pt>
                  <c:pt idx="1">
                    <c:v>8.2395886482229064E-2</c:v>
                  </c:pt>
                </c:numCache>
              </c:numRef>
            </c:plus>
            <c:minus>
              <c:numRef>
                <c:f>(Sheet2!$C$10,Sheet2!$H$10)</c:f>
                <c:numCache>
                  <c:formatCode>General</c:formatCode>
                  <c:ptCount val="2"/>
                  <c:pt idx="0">
                    <c:v>0.25116562831491779</c:v>
                  </c:pt>
                  <c:pt idx="1">
                    <c:v>8.2395886482229064E-2</c:v>
                  </c:pt>
                </c:numCache>
              </c:numRef>
            </c:minus>
            <c:spPr>
              <a:ln w="12700"/>
            </c:spPr>
          </c:errBars>
          <c:cat>
            <c:numRef>
              <c:f>Sheet2!$G$28:$L$28</c:f>
              <c:numCache>
                <c:formatCode>General</c:formatCode>
                <c:ptCount val="6"/>
              </c:numCache>
            </c:numRef>
          </c:cat>
          <c:val>
            <c:numRef>
              <c:f>(Sheet2!$O$17,Sheet2!$T$17)</c:f>
              <c:numCache>
                <c:formatCode>General</c:formatCode>
                <c:ptCount val="2"/>
                <c:pt idx="0">
                  <c:v>1.0000217231979245</c:v>
                </c:pt>
                <c:pt idx="1">
                  <c:v>0.57350717592367628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79-4262-A210-A51CD0501F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5"/>
        <c:axId val="124773888"/>
        <c:axId val="124775424"/>
      </c:barChart>
      <c:catAx>
        <c:axId val="12477388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spPr>
          <a:ln w="12700">
            <a:solidFill>
              <a:schemeClr val="tx1"/>
            </a:solidFill>
          </a:ln>
        </c:spPr>
        <c:crossAx val="124775424"/>
        <c:crosses val="autoZero"/>
        <c:auto val="1"/>
        <c:lblAlgn val="ctr"/>
        <c:lblOffset val="100"/>
        <c:noMultiLvlLbl val="0"/>
      </c:catAx>
      <c:valAx>
        <c:axId val="124775424"/>
        <c:scaling>
          <c:orientation val="minMax"/>
          <c:max val="2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7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zh-CN"/>
          </a:p>
        </c:txPr>
        <c:crossAx val="124773888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387605</xdr:colOff>
      <xdr:row>27</xdr:row>
      <xdr:rowOff>131405</xdr:rowOff>
    </xdr:from>
    <xdr:to>
      <xdr:col>2</xdr:col>
      <xdr:colOff>588266</xdr:colOff>
      <xdr:row>33</xdr:row>
      <xdr:rowOff>135640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4F8118CC-F810-40C9-9807-A76D1FCE42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167128</xdr:colOff>
      <xdr:row>27</xdr:row>
      <xdr:rowOff>138312</xdr:rowOff>
    </xdr:from>
    <xdr:to>
      <xdr:col>4</xdr:col>
      <xdr:colOff>475365</xdr:colOff>
      <xdr:row>33</xdr:row>
      <xdr:rowOff>142547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A34AAE1A-8C03-4D53-AFED-C0C7716F0B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108857</xdr:colOff>
      <xdr:row>27</xdr:row>
      <xdr:rowOff>174172</xdr:rowOff>
    </xdr:from>
    <xdr:to>
      <xdr:col>15</xdr:col>
      <xdr:colOff>417094</xdr:colOff>
      <xdr:row>33</xdr:row>
      <xdr:rowOff>178407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5CE611FC-7769-4623-AFF2-50A6D42722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544285</xdr:colOff>
      <xdr:row>28</xdr:row>
      <xdr:rowOff>1</xdr:rowOff>
    </xdr:from>
    <xdr:to>
      <xdr:col>17</xdr:col>
      <xdr:colOff>242922</xdr:colOff>
      <xdr:row>34</xdr:row>
      <xdr:rowOff>4236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99A421BD-8EEB-4354-A9A9-83D567F7CC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X24"/>
  <sheetViews>
    <sheetView tabSelected="1" zoomScale="70" zoomScaleNormal="70" workbookViewId="0">
      <selection activeCell="C11" sqref="C11"/>
    </sheetView>
  </sheetViews>
  <sheetFormatPr defaultRowHeight="14.4" x14ac:dyDescent="0.25"/>
  <cols>
    <col min="2" max="2" width="10.44140625" bestFit="1" customWidth="1"/>
  </cols>
  <sheetData>
    <row r="5" spans="2:24" x14ac:dyDescent="0.25">
      <c r="C5">
        <v>6380</v>
      </c>
      <c r="D5">
        <v>6986</v>
      </c>
      <c r="E5">
        <v>5366</v>
      </c>
      <c r="F5">
        <v>6546</v>
      </c>
      <c r="G5">
        <v>5616</v>
      </c>
      <c r="H5">
        <v>2945</v>
      </c>
      <c r="I5">
        <v>3517</v>
      </c>
      <c r="J5">
        <v>2088</v>
      </c>
      <c r="K5">
        <v>2445</v>
      </c>
      <c r="L5">
        <v>2580</v>
      </c>
    </row>
    <row r="6" spans="2:24" x14ac:dyDescent="0.25">
      <c r="B6" t="s">
        <v>0</v>
      </c>
      <c r="C6">
        <v>6380</v>
      </c>
      <c r="D6">
        <v>6986</v>
      </c>
      <c r="E6">
        <v>5366</v>
      </c>
      <c r="F6">
        <v>6546</v>
      </c>
      <c r="G6">
        <v>5616</v>
      </c>
      <c r="H6">
        <v>2945</v>
      </c>
      <c r="I6">
        <v>3517</v>
      </c>
      <c r="J6">
        <v>2088</v>
      </c>
      <c r="K6">
        <v>2445</v>
      </c>
      <c r="L6">
        <v>2580</v>
      </c>
      <c r="N6" t="s">
        <v>1</v>
      </c>
      <c r="O6">
        <v>4953</v>
      </c>
      <c r="P6">
        <v>3080</v>
      </c>
      <c r="Q6">
        <v>4547</v>
      </c>
      <c r="R6">
        <v>3827</v>
      </c>
      <c r="S6">
        <v>3047</v>
      </c>
      <c r="T6">
        <v>2218</v>
      </c>
      <c r="U6">
        <v>2682</v>
      </c>
      <c r="V6">
        <v>601</v>
      </c>
      <c r="W6">
        <v>2095</v>
      </c>
      <c r="X6">
        <v>2694</v>
      </c>
    </row>
    <row r="7" spans="2:24" x14ac:dyDescent="0.25">
      <c r="C7">
        <f>C6/C24</f>
        <v>1.5526892187880263</v>
      </c>
      <c r="D7">
        <f t="shared" ref="D7:X7" si="0">D6/D24</f>
        <v>1.9728890144027111</v>
      </c>
      <c r="E7">
        <f t="shared" si="0"/>
        <v>1.343515272909364</v>
      </c>
      <c r="F7">
        <f t="shared" si="0"/>
        <v>1.6036256736893679</v>
      </c>
      <c r="G7">
        <f t="shared" si="0"/>
        <v>1.0373106760251201</v>
      </c>
      <c r="H7">
        <f t="shared" si="0"/>
        <v>0.71916971916971917</v>
      </c>
      <c r="I7">
        <f t="shared" si="0"/>
        <v>0.74766156462585032</v>
      </c>
      <c r="J7">
        <f t="shared" si="0"/>
        <v>0.4908321579689704</v>
      </c>
      <c r="K7">
        <f t="shared" si="0"/>
        <v>0.52887735236859179</v>
      </c>
      <c r="L7">
        <f t="shared" si="0"/>
        <v>0.63188831741366647</v>
      </c>
      <c r="O7">
        <f t="shared" si="0"/>
        <v>3.0687732342007434</v>
      </c>
      <c r="P7">
        <f t="shared" si="0"/>
        <v>1.7177914110429449</v>
      </c>
      <c r="Q7">
        <f t="shared" si="0"/>
        <v>2.9506813757300456</v>
      </c>
      <c r="R7">
        <f t="shared" si="0"/>
        <v>2.1178749308245712</v>
      </c>
      <c r="S7">
        <f t="shared" si="0"/>
        <v>1.287283481199831</v>
      </c>
      <c r="T7">
        <f t="shared" si="0"/>
        <v>0.8115623856567874</v>
      </c>
      <c r="U7">
        <f t="shared" si="0"/>
        <v>0.97350272232304902</v>
      </c>
      <c r="V7">
        <f t="shared" si="0"/>
        <v>0.25041666666666668</v>
      </c>
      <c r="W7">
        <f t="shared" si="0"/>
        <v>1.1658319421257652</v>
      </c>
      <c r="X7">
        <f t="shared" si="0"/>
        <v>1.0644014223627025</v>
      </c>
    </row>
    <row r="8" spans="2:24" x14ac:dyDescent="0.25">
      <c r="C8">
        <f>C7/1.373</f>
        <v>1.1308734295615632</v>
      </c>
      <c r="D8">
        <f t="shared" ref="D8:L8" si="1">D7/1.373</f>
        <v>1.4369184372925792</v>
      </c>
      <c r="E8">
        <f t="shared" si="1"/>
        <v>0.97852532622677646</v>
      </c>
      <c r="F8">
        <f t="shared" si="1"/>
        <v>1.1679720857169469</v>
      </c>
      <c r="G8">
        <f t="shared" si="1"/>
        <v>0.75550668319382375</v>
      </c>
      <c r="H8">
        <f t="shared" si="1"/>
        <v>0.52379440580460246</v>
      </c>
      <c r="I8">
        <f t="shared" si="1"/>
        <v>0.5445459319926077</v>
      </c>
      <c r="J8">
        <f t="shared" si="1"/>
        <v>0.3574888259060236</v>
      </c>
      <c r="K8">
        <f t="shared" si="1"/>
        <v>0.3851983629778527</v>
      </c>
      <c r="L8">
        <f t="shared" si="1"/>
        <v>0.46022455747535795</v>
      </c>
      <c r="O8">
        <f>O7/2.2284</f>
        <v>1.37711956300518</v>
      </c>
      <c r="P8">
        <f t="shared" ref="P8:X8" si="2">P7/2.2284</f>
        <v>0.77086313545276641</v>
      </c>
      <c r="Q8">
        <f t="shared" si="2"/>
        <v>1.3241255500493831</v>
      </c>
      <c r="R8">
        <f t="shared" si="2"/>
        <v>0.95040160241633953</v>
      </c>
      <c r="S8">
        <f t="shared" si="2"/>
        <v>0.5776716393824407</v>
      </c>
      <c r="T8">
        <f t="shared" si="2"/>
        <v>0.36419062361191318</v>
      </c>
      <c r="U8">
        <f t="shared" si="2"/>
        <v>0.43686174938208983</v>
      </c>
      <c r="V8">
        <f t="shared" si="2"/>
        <v>0.11237509722970143</v>
      </c>
      <c r="W8">
        <f t="shared" si="2"/>
        <v>0.52316996146372519</v>
      </c>
      <c r="X8">
        <f t="shared" si="2"/>
        <v>0.4776527653754723</v>
      </c>
    </row>
    <row r="9" spans="2:24" x14ac:dyDescent="0.25">
      <c r="C9">
        <f>AVERAGE(C8:G8)</f>
        <v>1.0939591923983378</v>
      </c>
      <c r="H9">
        <f t="shared" ref="H9" si="3">AVERAGE(H8:L8)</f>
        <v>0.45425041683128892</v>
      </c>
      <c r="O9">
        <f t="shared" ref="O9" si="4">AVERAGE(O8:S8)</f>
        <v>1.0000362980612221</v>
      </c>
      <c r="T9">
        <f t="shared" ref="T9" si="5">AVERAGE(T8:X8)</f>
        <v>0.38285003941258039</v>
      </c>
    </row>
    <row r="10" spans="2:24" x14ac:dyDescent="0.25">
      <c r="C10">
        <f>STDEV(C8:G8)</f>
        <v>0.25116562831491779</v>
      </c>
      <c r="H10">
        <f t="shared" ref="H10" si="6">STDEV(H8:L8)</f>
        <v>8.2395886482229064E-2</v>
      </c>
      <c r="O10">
        <f t="shared" ref="O10" si="7">STDEV(O8:S8)</f>
        <v>0.34662713336076489</v>
      </c>
      <c r="T10">
        <f t="shared" ref="T10" si="8">STDEV(T8:X8)</f>
        <v>0.16209516520791015</v>
      </c>
    </row>
    <row r="11" spans="2:24" x14ac:dyDescent="0.25">
      <c r="C11">
        <f>_xlfn.T.TEST(C8:G8,H8:L8,2,2)</f>
        <v>6.372738448166377E-4</v>
      </c>
      <c r="O11">
        <f>_xlfn.T.TEST(O8:S8,T8:X8,2,2)</f>
        <v>6.9161013562991152E-3</v>
      </c>
    </row>
    <row r="14" spans="2:24" x14ac:dyDescent="0.25">
      <c r="B14" t="s">
        <v>2</v>
      </c>
      <c r="C14">
        <v>7044</v>
      </c>
      <c r="D14">
        <v>5473</v>
      </c>
      <c r="E14">
        <v>7032</v>
      </c>
      <c r="F14">
        <v>6753</v>
      </c>
      <c r="G14">
        <v>6980</v>
      </c>
      <c r="H14">
        <v>5298</v>
      </c>
      <c r="I14">
        <v>4593</v>
      </c>
      <c r="J14">
        <v>4895</v>
      </c>
      <c r="K14">
        <v>4592</v>
      </c>
      <c r="L14">
        <v>4861</v>
      </c>
      <c r="N14" t="s">
        <v>3</v>
      </c>
      <c r="O14">
        <v>6592</v>
      </c>
      <c r="P14">
        <v>5689</v>
      </c>
      <c r="Q14">
        <v>6178</v>
      </c>
      <c r="R14">
        <v>6182</v>
      </c>
      <c r="S14">
        <v>7791</v>
      </c>
      <c r="T14">
        <v>4723</v>
      </c>
      <c r="U14">
        <v>4521</v>
      </c>
      <c r="V14">
        <v>4669</v>
      </c>
      <c r="W14">
        <v>5752</v>
      </c>
      <c r="X14">
        <v>4544</v>
      </c>
    </row>
    <row r="15" spans="2:24" x14ac:dyDescent="0.25">
      <c r="C15">
        <f>C14/C24</f>
        <v>1.7142857142857142</v>
      </c>
      <c r="D15">
        <f t="shared" ref="D15:X15" si="9">D14/D24</f>
        <v>1.5456085851454391</v>
      </c>
      <c r="E15">
        <f t="shared" si="9"/>
        <v>1.7606409614421632</v>
      </c>
      <c r="F15">
        <f t="shared" si="9"/>
        <v>1.6543361097501226</v>
      </c>
      <c r="G15">
        <f t="shared" si="9"/>
        <v>1.2892500923531585</v>
      </c>
      <c r="H15">
        <f t="shared" si="9"/>
        <v>1.2937728937728938</v>
      </c>
      <c r="I15">
        <f t="shared" si="9"/>
        <v>0.97640306122448983</v>
      </c>
      <c r="J15">
        <f t="shared" si="9"/>
        <v>1.1506817113305126</v>
      </c>
      <c r="K15">
        <f t="shared" si="9"/>
        <v>0.99329439757733073</v>
      </c>
      <c r="L15">
        <f t="shared" si="9"/>
        <v>1.1905461670340436</v>
      </c>
      <c r="O15">
        <f t="shared" si="9"/>
        <v>4.0842627013630732</v>
      </c>
      <c r="P15">
        <f t="shared" si="9"/>
        <v>3.1728945900725041</v>
      </c>
      <c r="Q15">
        <f t="shared" si="9"/>
        <v>4.0090850097339388</v>
      </c>
      <c r="R15">
        <f t="shared" si="9"/>
        <v>3.4211400110680685</v>
      </c>
      <c r="S15">
        <f t="shared" si="9"/>
        <v>3.291508238276299</v>
      </c>
      <c r="T15">
        <f t="shared" si="9"/>
        <v>1.7281375777533845</v>
      </c>
      <c r="U15">
        <f t="shared" si="9"/>
        <v>1.6410163339382939</v>
      </c>
      <c r="V15">
        <f t="shared" si="9"/>
        <v>1.9454166666666666</v>
      </c>
      <c r="W15">
        <f t="shared" si="9"/>
        <v>3.2008903728436282</v>
      </c>
      <c r="X15">
        <f t="shared" si="9"/>
        <v>1.7953378111418412</v>
      </c>
    </row>
    <row r="16" spans="2:24" x14ac:dyDescent="0.25">
      <c r="C16">
        <f>C15/1.5928</f>
        <v>1.0762717945038387</v>
      </c>
      <c r="D16">
        <f t="shared" ref="D16:L16" si="10">D15/1.5928</f>
        <v>0.97037203989542886</v>
      </c>
      <c r="E16">
        <f t="shared" si="10"/>
        <v>1.1053747874448538</v>
      </c>
      <c r="F16">
        <f t="shared" si="10"/>
        <v>1.038633921239404</v>
      </c>
      <c r="G16">
        <f t="shared" si="10"/>
        <v>0.80942371443568462</v>
      </c>
      <c r="H16">
        <f t="shared" si="10"/>
        <v>0.81226324320246979</v>
      </c>
      <c r="I16">
        <f t="shared" si="10"/>
        <v>0.61301046033682183</v>
      </c>
      <c r="J16">
        <f t="shared" si="10"/>
        <v>0.72242699104125596</v>
      </c>
      <c r="K16">
        <f t="shared" si="10"/>
        <v>0.6236152671881785</v>
      </c>
      <c r="L16">
        <f t="shared" si="10"/>
        <v>0.7474549014528149</v>
      </c>
      <c r="O16">
        <f>O15/3.5957</f>
        <v>1.1358741556200667</v>
      </c>
      <c r="P16">
        <f t="shared" ref="P16:X16" si="11">P15/3.5957</f>
        <v>0.88241360237853661</v>
      </c>
      <c r="Q16">
        <f t="shared" si="11"/>
        <v>1.1149664904563614</v>
      </c>
      <c r="R16">
        <f t="shared" si="11"/>
        <v>0.95145312764359335</v>
      </c>
      <c r="S16">
        <f t="shared" si="11"/>
        <v>0.91540123989106403</v>
      </c>
      <c r="T16">
        <f t="shared" si="11"/>
        <v>0.48061228071123413</v>
      </c>
      <c r="U16">
        <f t="shared" si="11"/>
        <v>0.45638299467093862</v>
      </c>
      <c r="V16">
        <f t="shared" si="11"/>
        <v>0.5410397604546171</v>
      </c>
      <c r="W16">
        <f t="shared" si="11"/>
        <v>0.89019950853620389</v>
      </c>
      <c r="X16">
        <f t="shared" si="11"/>
        <v>0.49930133524538789</v>
      </c>
    </row>
    <row r="17" spans="2:24" x14ac:dyDescent="0.25">
      <c r="C17">
        <f>AVERAGE(C16:G16)</f>
        <v>1.0000152515038419</v>
      </c>
      <c r="H17">
        <f t="shared" ref="H17" si="12">AVERAGE(H16:L16)</f>
        <v>0.70375417264430806</v>
      </c>
      <c r="O17">
        <f t="shared" ref="O17" si="13">AVERAGE(O16:S16)</f>
        <v>1.0000217231979245</v>
      </c>
      <c r="T17">
        <f t="shared" ref="T17" si="14">AVERAGE(T16:X16)</f>
        <v>0.57350717592367628</v>
      </c>
    </row>
    <row r="18" spans="2:24" x14ac:dyDescent="0.25">
      <c r="C18">
        <f>STDEV(C16:G16)</f>
        <v>0.11790986792103686</v>
      </c>
      <c r="H18">
        <f t="shared" ref="H18" si="15">STDEV(H16:L16)</f>
        <v>8.468959754557652E-2</v>
      </c>
      <c r="O18">
        <f t="shared" ref="O18" si="16">STDEV(O16:S16)</f>
        <v>0.11728105949702905</v>
      </c>
      <c r="T18">
        <f t="shared" ref="T18" si="17">STDEV(T16:X16)</f>
        <v>0.17972354380007563</v>
      </c>
    </row>
    <row r="20" spans="2:24" x14ac:dyDescent="0.25">
      <c r="C20">
        <f>_xlfn.T.TEST(C16:G16,H16:L16,2,2)</f>
        <v>1.8420097932897496E-3</v>
      </c>
      <c r="O20">
        <f t="shared" ref="O20" si="18">_xlfn.T.TEST(O16:S16,T16:X16,2,2)</f>
        <v>2.1563052555458313E-3</v>
      </c>
    </row>
    <row r="24" spans="2:24" x14ac:dyDescent="0.25">
      <c r="B24" t="s">
        <v>4</v>
      </c>
      <c r="C24">
        <v>4109</v>
      </c>
      <c r="D24">
        <v>3541</v>
      </c>
      <c r="E24">
        <v>3994</v>
      </c>
      <c r="F24">
        <v>4082</v>
      </c>
      <c r="G24">
        <v>5414</v>
      </c>
      <c r="H24">
        <v>4095</v>
      </c>
      <c r="I24">
        <v>4704</v>
      </c>
      <c r="J24">
        <v>4254</v>
      </c>
      <c r="K24">
        <v>4623</v>
      </c>
      <c r="L24">
        <v>4083</v>
      </c>
      <c r="N24" t="s">
        <v>5</v>
      </c>
      <c r="O24">
        <v>1614</v>
      </c>
      <c r="P24">
        <v>1793</v>
      </c>
      <c r="Q24">
        <v>1541</v>
      </c>
      <c r="R24">
        <v>1807</v>
      </c>
      <c r="S24">
        <v>2367</v>
      </c>
      <c r="T24">
        <v>2733</v>
      </c>
      <c r="U24">
        <v>2755</v>
      </c>
      <c r="V24">
        <v>2400</v>
      </c>
      <c r="W24">
        <v>1797</v>
      </c>
      <c r="X24">
        <v>2531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</dc:creator>
  <cp:lastModifiedBy>WJY</cp:lastModifiedBy>
  <dcterms:created xsi:type="dcterms:W3CDTF">2021-09-06T12:41:35Z</dcterms:created>
  <dcterms:modified xsi:type="dcterms:W3CDTF">2021-10-08T12:14:38Z</dcterms:modified>
</cp:coreProperties>
</file>